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13_ncr:1_{56D21EA6-478E-4141-B69E-90A528FFD95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Data Cruda de Hechos" sheetId="1" r:id="rId1"/>
    <sheet name="Data Cruda de Afecciones " sheetId="2" r:id="rId2"/>
    <sheet name="Data de la Variables 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D12" i="2"/>
  <c r="B12" i="2"/>
  <c r="E12" i="2" s="1"/>
  <c r="E11" i="2"/>
  <c r="E10" i="2"/>
  <c r="E9" i="2"/>
  <c r="E8" i="2"/>
  <c r="E32" i="1"/>
  <c r="E9" i="1"/>
  <c r="E10" i="1"/>
  <c r="E11" i="1"/>
  <c r="E12" i="1"/>
  <c r="E13" i="1"/>
  <c r="E14" i="1"/>
  <c r="E16" i="1"/>
  <c r="E17" i="1"/>
  <c r="E18" i="1"/>
  <c r="E8" i="1"/>
  <c r="E45" i="1"/>
  <c r="E44" i="1"/>
  <c r="E43" i="1"/>
  <c r="B47" i="1" l="1"/>
  <c r="C47" i="1"/>
  <c r="E46" i="1"/>
  <c r="E42" i="1"/>
  <c r="E41" i="1"/>
  <c r="E40" i="1"/>
  <c r="E38" i="1"/>
  <c r="E37" i="1"/>
  <c r="E36" i="1"/>
  <c r="E35" i="1"/>
  <c r="E34" i="1"/>
  <c r="E33" i="1"/>
  <c r="D19" i="1"/>
  <c r="E19" i="1" s="1"/>
  <c r="D15" i="1"/>
  <c r="E15" i="1" s="1"/>
  <c r="E20" i="1" s="1"/>
  <c r="C20" i="1"/>
  <c r="D47" i="1" l="1"/>
  <c r="E39" i="1"/>
  <c r="E47" i="1" s="1"/>
  <c r="B20" i="1"/>
  <c r="D20" i="1"/>
  <c r="D11" i="3" l="1"/>
  <c r="F11" i="3" s="1"/>
  <c r="F17" i="1" l="1"/>
  <c r="F18" i="1"/>
  <c r="F43" i="1"/>
  <c r="F46" i="1"/>
  <c r="F45" i="1"/>
  <c r="F44" i="1"/>
  <c r="D17" i="3"/>
  <c r="D18" i="3"/>
  <c r="D16" i="3"/>
  <c r="F32" i="1"/>
  <c r="D13" i="3"/>
  <c r="D12" i="3"/>
  <c r="D14" i="3"/>
  <c r="D15" i="3"/>
  <c r="F42" i="1"/>
  <c r="F12" i="1"/>
  <c r="F16" i="1"/>
  <c r="F38" i="1"/>
  <c r="F34" i="1"/>
  <c r="F33" i="1"/>
  <c r="F36" i="1"/>
  <c r="F37" i="1"/>
  <c r="F35" i="1"/>
  <c r="F40" i="1"/>
  <c r="F41" i="1"/>
  <c r="F39" i="1"/>
  <c r="F8" i="1"/>
  <c r="F11" i="1"/>
  <c r="F10" i="1"/>
  <c r="F19" i="1"/>
  <c r="F13" i="1"/>
  <c r="F9" i="1"/>
  <c r="F15" i="1"/>
  <c r="F14" i="1"/>
  <c r="G12" i="3" l="1"/>
  <c r="F12" i="3"/>
  <c r="G13" i="3"/>
  <c r="F13" i="3"/>
  <c r="G17" i="3"/>
  <c r="F17" i="3"/>
  <c r="G15" i="3"/>
  <c r="F15" i="3"/>
  <c r="G18" i="3"/>
  <c r="F18" i="3"/>
  <c r="F14" i="3"/>
  <c r="G14" i="3"/>
  <c r="G16" i="3"/>
  <c r="F16" i="3"/>
  <c r="F47" i="1"/>
  <c r="F20" i="1"/>
</calcChain>
</file>

<file path=xl/sharedStrings.xml><?xml version="1.0" encoding="utf-8"?>
<sst xmlns="http://schemas.openxmlformats.org/spreadsheetml/2006/main" count="76" uniqueCount="55">
  <si>
    <t>Incendios</t>
  </si>
  <si>
    <t>Sismos</t>
  </si>
  <si>
    <t>%</t>
  </si>
  <si>
    <t xml:space="preserve">Total </t>
  </si>
  <si>
    <t>Personas fallecidas</t>
  </si>
  <si>
    <t>Personas desaparecidas</t>
  </si>
  <si>
    <t>Personas desplazadas</t>
  </si>
  <si>
    <t>Personas albergadas</t>
  </si>
  <si>
    <t>Puentes afectados</t>
  </si>
  <si>
    <t>Poblados incomunicados</t>
  </si>
  <si>
    <t xml:space="preserve">   AFECCIONES</t>
  </si>
  <si>
    <t>VARIABLES</t>
  </si>
  <si>
    <t>Frecuencia</t>
  </si>
  <si>
    <t>Diferencia</t>
  </si>
  <si>
    <t>Absoluta</t>
  </si>
  <si>
    <t>Porcentual</t>
  </si>
  <si>
    <t>PERIODO 1-
PERIODO 2</t>
  </si>
  <si>
    <t xml:space="preserve">                                                                                                           Tabla 3. Variación de las variables medidas.</t>
  </si>
  <si>
    <t>1er TRIMESTRE 2021</t>
  </si>
  <si>
    <t>2do TRIMESTRE 2022</t>
  </si>
  <si>
    <t>Inundaciones Urbanas</t>
  </si>
  <si>
    <t>Aumento de Cauce</t>
  </si>
  <si>
    <t>Ventarron</t>
  </si>
  <si>
    <t>TOTAL</t>
  </si>
  <si>
    <t>Personas Lesionadas</t>
  </si>
  <si>
    <t>Viviendas afectadas (inundadas, anegadas, colapsada)</t>
  </si>
  <si>
    <t>3er TRIMESTRE 2022</t>
  </si>
  <si>
    <t>PERIODO 2-
PERIODO 3</t>
  </si>
  <si>
    <t>DATOS DE LAS INCIDENCIAS - SALA DE SITUACIONES</t>
  </si>
  <si>
    <t>HECHOS</t>
  </si>
  <si>
    <t>Accidentes de tránsito</t>
  </si>
  <si>
    <t>Desbordamientos de ríos</t>
  </si>
  <si>
    <t>Caídas de árboles</t>
  </si>
  <si>
    <t>Deslizamientos de tierra</t>
  </si>
  <si>
    <t>OCTUBRE</t>
  </si>
  <si>
    <t>NOVIEMBRE</t>
  </si>
  <si>
    <t>DICIEMBRE</t>
  </si>
  <si>
    <t>Rescate Acuatico</t>
  </si>
  <si>
    <t>Busqueda y Rescate</t>
  </si>
  <si>
    <t>Actividades Civicas</t>
  </si>
  <si>
    <t>Asistencia 9-1-1</t>
  </si>
  <si>
    <t>Asistencia Otras Instituciones</t>
  </si>
  <si>
    <t>Capacitación</t>
  </si>
  <si>
    <t>Donaciones</t>
  </si>
  <si>
    <t>Fumigación</t>
  </si>
  <si>
    <t>Levantamiento de Cadaver</t>
  </si>
  <si>
    <t>Operativos Medicos</t>
  </si>
  <si>
    <t>Participacion Eventos</t>
  </si>
  <si>
    <t>Recuperación de Cadaver</t>
  </si>
  <si>
    <t>Simulacros</t>
  </si>
  <si>
    <t>Precaución Oleajes</t>
  </si>
  <si>
    <t>Bandereos</t>
  </si>
  <si>
    <t>Asistencia Vial</t>
  </si>
  <si>
    <t>Asistencia Prehospitalaria</t>
  </si>
  <si>
    <t>Intoxicaciones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</si>
</sst>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0"/>
      <name val="Times New Roman"/>
      <family val="1"/>
    </font>
    <font>
      <sz val="9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theme="1" tint="0.499984740745262"/>
      <name val="Times New Roman"/>
      <family val="1"/>
    </font>
    <font>
      <b/>
      <sz val="12"/>
      <color theme="0"/>
      <name val="Times New Roman"/>
      <family val="1"/>
    </font>
    <font>
      <sz val="12"/>
      <color theme="1" tint="0.499984740745262"/>
      <name val="Calibri"/>
      <family val="2"/>
      <scheme val="minor"/>
    </font>
    <font>
      <sz val="12"/>
      <color theme="1" tint="0.499984740745262"/>
      <name val="Trebuchet MS"/>
      <family val="2"/>
    </font>
    <font>
      <b/>
      <sz val="12"/>
      <color theme="1" tint="0.499984740745262"/>
      <name val="Trebuchet MS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E6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4" fillId="3" borderId="0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0" fillId="0" borderId="4" xfId="0" applyBorder="1"/>
    <xf numFmtId="0" fontId="0" fillId="0" borderId="0" xfId="0" applyAlignment="1">
      <alignment horizontal="center"/>
    </xf>
    <xf numFmtId="0" fontId="6" fillId="4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9" fontId="13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13" fillId="3" borderId="4" xfId="0" applyFont="1" applyFill="1" applyBorder="1" applyAlignment="1">
      <alignment horizontal="center" vertical="center" wrapText="1"/>
    </xf>
    <xf numFmtId="9" fontId="13" fillId="3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/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0" fontId="11" fillId="6" borderId="4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 wrapText="1"/>
    </xf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0" fillId="0" borderId="0" xfId="0" applyFill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9" fontId="2" fillId="0" borderId="0" xfId="1" applyFont="1" applyBorder="1" applyAlignment="1">
      <alignment horizontal="center"/>
    </xf>
    <xf numFmtId="0" fontId="0" fillId="0" borderId="0" xfId="0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0" fontId="3" fillId="0" borderId="0" xfId="0" applyFont="1" applyFill="1" applyBorder="1"/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/>
    <xf numFmtId="9" fontId="3" fillId="0" borderId="4" xfId="0" applyNumberFormat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160020</xdr:rowOff>
    </xdr:from>
    <xdr:ext cx="827512" cy="796925"/>
    <xdr:pic>
      <xdr:nvPicPr>
        <xdr:cNvPr id="10" name="Imagen 9">
          <a:extLst>
            <a:ext uri="{FF2B5EF4-FFF2-40B4-BE49-F238E27FC236}">
              <a16:creationId xmlns:a16="http://schemas.microsoft.com/office/drawing/2014/main" id="{D2FF4AF7-2B18-4752-B47D-09BADA0B19B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18545"/>
          <a:ext cx="827512" cy="796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175260</xdr:colOff>
      <xdr:row>0</xdr:row>
      <xdr:rowOff>0</xdr:rowOff>
    </xdr:from>
    <xdr:ext cx="1207770" cy="1048385"/>
    <xdr:pic>
      <xdr:nvPicPr>
        <xdr:cNvPr id="11" name="Imagen 10">
          <a:extLst>
            <a:ext uri="{FF2B5EF4-FFF2-40B4-BE49-F238E27FC236}">
              <a16:creationId xmlns:a16="http://schemas.microsoft.com/office/drawing/2014/main" id="{97BA2F35-B6B2-49A1-A2BC-35CE53032B2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271260" y="11058525"/>
          <a:ext cx="1207770" cy="10483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160020</xdr:rowOff>
    </xdr:from>
    <xdr:to>
      <xdr:col>0</xdr:col>
      <xdr:colOff>827512</xdr:colOff>
      <xdr:row>5</xdr:row>
      <xdr:rowOff>42545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827512" cy="796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175260</xdr:colOff>
      <xdr:row>0</xdr:row>
      <xdr:rowOff>0</xdr:rowOff>
    </xdr:from>
    <xdr:to>
      <xdr:col>7</xdr:col>
      <xdr:colOff>0</xdr:colOff>
      <xdr:row>5</xdr:row>
      <xdr:rowOff>133985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87340" y="0"/>
          <a:ext cx="1207770" cy="10483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STADISTICAS\MIGUEL\Estadisticas%20Institucional%20JULIO-SEPT_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ecciones"/>
      <sheetName val="Hechos"/>
    </sheetNames>
    <sheetDataSet>
      <sheetData sheetId="0" refreshError="1">
        <row r="10">
          <cell r="B10">
            <v>0</v>
          </cell>
        </row>
        <row r="14">
          <cell r="B14">
            <v>0</v>
          </cell>
        </row>
        <row r="32">
          <cell r="B32">
            <v>0</v>
          </cell>
        </row>
        <row r="40">
          <cell r="B40">
            <v>0</v>
          </cell>
        </row>
        <row r="41">
          <cell r="B41">
            <v>2</v>
          </cell>
        </row>
        <row r="42">
          <cell r="B42">
            <v>0</v>
          </cell>
        </row>
        <row r="43">
          <cell r="B43">
            <v>7801</v>
          </cell>
        </row>
        <row r="44">
          <cell r="B44">
            <v>1759</v>
          </cell>
        </row>
        <row r="45">
          <cell r="B45">
            <v>2619</v>
          </cell>
        </row>
        <row r="46">
          <cell r="B46">
            <v>2</v>
          </cell>
        </row>
        <row r="47">
          <cell r="B47">
            <v>36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0"/>
  <sheetViews>
    <sheetView topLeftCell="A29" zoomScale="70" zoomScaleNormal="70" workbookViewId="0">
      <selection activeCell="I20" sqref="I20"/>
    </sheetView>
  </sheetViews>
  <sheetFormatPr baseColWidth="10" defaultColWidth="11.5703125" defaultRowHeight="15" x14ac:dyDescent="0.25"/>
  <cols>
    <col min="1" max="1" width="30" style="10" customWidth="1"/>
    <col min="2" max="2" width="16.5703125" style="10" customWidth="1"/>
    <col min="3" max="3" width="26.85546875" style="10" customWidth="1"/>
    <col min="4" max="4" width="13.7109375" style="10" bestFit="1" customWidth="1"/>
    <col min="5" max="5" width="8.28515625" style="10" bestFit="1" customWidth="1"/>
    <col min="6" max="6" width="8.7109375" style="10" customWidth="1"/>
    <col min="7" max="16384" width="11.5703125" style="10"/>
  </cols>
  <sheetData>
    <row r="1" spans="1:6" ht="14.45" customHeight="1" x14ac:dyDescent="0.25">
      <c r="A1" s="29" t="s">
        <v>28</v>
      </c>
      <c r="B1" s="29"/>
      <c r="C1" s="29"/>
      <c r="D1" s="29"/>
      <c r="E1" s="29"/>
      <c r="F1" s="29"/>
    </row>
    <row r="2" spans="1:6" ht="14.45" customHeight="1" x14ac:dyDescent="0.25">
      <c r="A2" s="29"/>
      <c r="B2" s="29"/>
      <c r="C2" s="29"/>
      <c r="D2" s="29"/>
      <c r="E2" s="29"/>
      <c r="F2" s="29"/>
    </row>
    <row r="3" spans="1:6" ht="14.45" customHeight="1" x14ac:dyDescent="0.25">
      <c r="A3" s="29"/>
      <c r="B3" s="29"/>
      <c r="C3" s="29"/>
      <c r="D3" s="29"/>
      <c r="E3" s="29"/>
      <c r="F3" s="29"/>
    </row>
    <row r="4" spans="1:6" ht="14.45" customHeight="1" x14ac:dyDescent="0.25">
      <c r="A4" s="29"/>
      <c r="B4" s="29"/>
      <c r="C4" s="29"/>
      <c r="D4" s="29"/>
      <c r="E4" s="29"/>
      <c r="F4" s="29"/>
    </row>
    <row r="5" spans="1:6" ht="14.45" customHeight="1" x14ac:dyDescent="0.25">
      <c r="A5" s="29"/>
      <c r="B5" s="29"/>
      <c r="C5" s="29"/>
      <c r="D5" s="29"/>
      <c r="E5" s="29"/>
      <c r="F5" s="29"/>
    </row>
    <row r="6" spans="1:6" ht="14.45" customHeight="1" x14ac:dyDescent="0.25">
      <c r="A6" s="29"/>
      <c r="B6" s="29"/>
      <c r="C6" s="29"/>
      <c r="D6" s="29"/>
      <c r="E6" s="29"/>
      <c r="F6" s="29"/>
    </row>
    <row r="7" spans="1:6" ht="15.75" x14ac:dyDescent="0.25">
      <c r="A7" s="15" t="s">
        <v>29</v>
      </c>
      <c r="B7" s="15" t="s">
        <v>34</v>
      </c>
      <c r="C7" s="16" t="s">
        <v>35</v>
      </c>
      <c r="D7" s="16" t="s">
        <v>36</v>
      </c>
      <c r="E7" s="16" t="s">
        <v>3</v>
      </c>
      <c r="F7" s="16" t="s">
        <v>2</v>
      </c>
    </row>
    <row r="8" spans="1:6" ht="18" x14ac:dyDescent="0.25">
      <c r="A8" s="28" t="s">
        <v>30</v>
      </c>
      <c r="B8" s="18">
        <v>9</v>
      </c>
      <c r="C8" s="18">
        <v>6</v>
      </c>
      <c r="D8" s="18">
        <v>73</v>
      </c>
      <c r="E8" s="19">
        <f>SUM(B8:D8)</f>
        <v>88</v>
      </c>
      <c r="F8" s="20">
        <f>E8/E20</f>
        <v>0.28947368421052633</v>
      </c>
    </row>
    <row r="9" spans="1:6" ht="18" x14ac:dyDescent="0.25">
      <c r="A9" s="28" t="s">
        <v>0</v>
      </c>
      <c r="B9" s="18">
        <v>5</v>
      </c>
      <c r="C9" s="18">
        <v>3</v>
      </c>
      <c r="D9" s="18">
        <v>7</v>
      </c>
      <c r="E9" s="19">
        <f t="shared" ref="E9:E19" si="0">SUM(B9:D9)</f>
        <v>15</v>
      </c>
      <c r="F9" s="20">
        <f>E9/E20</f>
        <v>4.9342105263157895E-2</v>
      </c>
    </row>
    <row r="10" spans="1:6" ht="18" x14ac:dyDescent="0.25">
      <c r="A10" s="28" t="s">
        <v>20</v>
      </c>
      <c r="B10" s="18">
        <v>4</v>
      </c>
      <c r="C10" s="18">
        <v>21</v>
      </c>
      <c r="D10" s="18">
        <v>0</v>
      </c>
      <c r="E10" s="19">
        <f t="shared" si="0"/>
        <v>25</v>
      </c>
      <c r="F10" s="20">
        <f>E10/E20</f>
        <v>8.2236842105263164E-2</v>
      </c>
    </row>
    <row r="11" spans="1:6" ht="18" x14ac:dyDescent="0.25">
      <c r="A11" s="28" t="s">
        <v>1</v>
      </c>
      <c r="B11" s="18">
        <v>2</v>
      </c>
      <c r="C11" s="18">
        <v>1</v>
      </c>
      <c r="D11" s="18">
        <v>1</v>
      </c>
      <c r="E11" s="19">
        <f t="shared" si="0"/>
        <v>4</v>
      </c>
      <c r="F11" s="20">
        <f>E11/E20</f>
        <v>1.3157894736842105E-2</v>
      </c>
    </row>
    <row r="12" spans="1:6" ht="18" x14ac:dyDescent="0.25">
      <c r="A12" s="28" t="s">
        <v>31</v>
      </c>
      <c r="B12" s="18">
        <v>37</v>
      </c>
      <c r="C12" s="18">
        <v>36</v>
      </c>
      <c r="D12" s="18">
        <v>0</v>
      </c>
      <c r="E12" s="19">
        <f t="shared" si="0"/>
        <v>73</v>
      </c>
      <c r="F12" s="20">
        <f>E12/E20</f>
        <v>0.24013157894736842</v>
      </c>
    </row>
    <row r="13" spans="1:6" ht="18" x14ac:dyDescent="0.25">
      <c r="A13" s="28" t="s">
        <v>32</v>
      </c>
      <c r="B13" s="18">
        <v>12</v>
      </c>
      <c r="C13" s="18">
        <v>3</v>
      </c>
      <c r="D13" s="18">
        <v>0</v>
      </c>
      <c r="E13" s="19">
        <f t="shared" si="0"/>
        <v>15</v>
      </c>
      <c r="F13" s="20">
        <f>E13/E20</f>
        <v>4.9342105263157895E-2</v>
      </c>
    </row>
    <row r="14" spans="1:6" ht="18" x14ac:dyDescent="0.25">
      <c r="A14" s="28" t="s">
        <v>33</v>
      </c>
      <c r="B14" s="18">
        <v>2</v>
      </c>
      <c r="C14" s="18">
        <v>17</v>
      </c>
      <c r="D14" s="18">
        <v>0</v>
      </c>
      <c r="E14" s="19">
        <f t="shared" si="0"/>
        <v>19</v>
      </c>
      <c r="F14" s="20">
        <f>E14/E20</f>
        <v>6.25E-2</v>
      </c>
    </row>
    <row r="15" spans="1:6" ht="18" x14ac:dyDescent="0.25">
      <c r="A15" s="28" t="s">
        <v>21</v>
      </c>
      <c r="B15" s="18">
        <v>5</v>
      </c>
      <c r="C15" s="18">
        <v>21</v>
      </c>
      <c r="D15" s="18">
        <f>[1]Hechos!$B123</f>
        <v>0</v>
      </c>
      <c r="E15" s="19">
        <f t="shared" si="0"/>
        <v>26</v>
      </c>
      <c r="F15" s="20">
        <f>E15/E20</f>
        <v>8.5526315789473686E-2</v>
      </c>
    </row>
    <row r="16" spans="1:6" ht="18" x14ac:dyDescent="0.25">
      <c r="A16" s="17" t="s">
        <v>37</v>
      </c>
      <c r="B16" s="18">
        <v>1</v>
      </c>
      <c r="C16" s="18">
        <v>0</v>
      </c>
      <c r="D16" s="18">
        <v>2</v>
      </c>
      <c r="E16" s="19">
        <f t="shared" si="0"/>
        <v>3</v>
      </c>
      <c r="F16" s="20">
        <f>E16/E20</f>
        <v>9.8684210526315784E-3</v>
      </c>
    </row>
    <row r="17" spans="1:6" ht="18" x14ac:dyDescent="0.25">
      <c r="A17" s="17" t="s">
        <v>53</v>
      </c>
      <c r="B17" s="18">
        <v>0</v>
      </c>
      <c r="C17" s="18">
        <v>0</v>
      </c>
      <c r="D17" s="18">
        <v>30</v>
      </c>
      <c r="E17" s="19">
        <f t="shared" si="0"/>
        <v>30</v>
      </c>
      <c r="F17" s="20">
        <f>E17/E20</f>
        <v>9.8684210526315791E-2</v>
      </c>
    </row>
    <row r="18" spans="1:6" ht="18" x14ac:dyDescent="0.25">
      <c r="A18" s="17" t="s">
        <v>54</v>
      </c>
      <c r="B18" s="18">
        <v>0</v>
      </c>
      <c r="C18" s="18">
        <v>0</v>
      </c>
      <c r="D18" s="18">
        <v>5</v>
      </c>
      <c r="E18" s="19">
        <f t="shared" si="0"/>
        <v>5</v>
      </c>
      <c r="F18" s="20">
        <f>E18/E20</f>
        <v>1.6447368421052631E-2</v>
      </c>
    </row>
    <row r="19" spans="1:6" ht="18" x14ac:dyDescent="0.25">
      <c r="A19" s="17" t="s">
        <v>22</v>
      </c>
      <c r="B19" s="18">
        <v>1</v>
      </c>
      <c r="C19" s="18">
        <v>0</v>
      </c>
      <c r="D19" s="18">
        <f>[1]Hechos!$B124</f>
        <v>0</v>
      </c>
      <c r="E19" s="19">
        <f t="shared" si="0"/>
        <v>1</v>
      </c>
      <c r="F19" s="20">
        <f>E19/E20</f>
        <v>3.2894736842105261E-3</v>
      </c>
    </row>
    <row r="20" spans="1:6" ht="18" x14ac:dyDescent="0.25">
      <c r="A20" s="21" t="s">
        <v>23</v>
      </c>
      <c r="B20" s="22">
        <f>SUM(B8:B19)</f>
        <v>78</v>
      </c>
      <c r="C20" s="22">
        <f>SUM(C8:C19)</f>
        <v>108</v>
      </c>
      <c r="D20" s="22">
        <f>SUM(D8:D19)</f>
        <v>118</v>
      </c>
      <c r="E20" s="22">
        <f>SUM(E8:E19)</f>
        <v>304</v>
      </c>
      <c r="F20" s="23">
        <f>SUM(F8:F19)</f>
        <v>1</v>
      </c>
    </row>
    <row r="28" spans="1:6" ht="14.45" customHeight="1" x14ac:dyDescent="0.25"/>
    <row r="29" spans="1:6" ht="14.45" customHeight="1" x14ac:dyDescent="0.25"/>
    <row r="30" spans="1:6" ht="14.45" customHeight="1" x14ac:dyDescent="0.25"/>
    <row r="31" spans="1:6" ht="14.45" customHeight="1" x14ac:dyDescent="0.25">
      <c r="A31" s="15" t="s">
        <v>29</v>
      </c>
      <c r="B31" s="15" t="s">
        <v>34</v>
      </c>
      <c r="C31" s="16" t="s">
        <v>35</v>
      </c>
      <c r="D31" s="16" t="s">
        <v>36</v>
      </c>
      <c r="E31" s="16" t="s">
        <v>3</v>
      </c>
      <c r="F31" s="16" t="s">
        <v>2</v>
      </c>
    </row>
    <row r="32" spans="1:6" ht="14.45" customHeight="1" x14ac:dyDescent="0.25">
      <c r="A32" s="27" t="s">
        <v>38</v>
      </c>
      <c r="B32" s="18">
        <v>11</v>
      </c>
      <c r="C32" s="18">
        <v>6</v>
      </c>
      <c r="D32" s="18">
        <v>9</v>
      </c>
      <c r="E32" s="19">
        <f>SUM(B32:D32)</f>
        <v>26</v>
      </c>
      <c r="F32" s="20">
        <f>E32/E47</f>
        <v>4.3046357615894038E-2</v>
      </c>
    </row>
    <row r="33" spans="1:6" ht="14.45" customHeight="1" x14ac:dyDescent="0.25">
      <c r="A33" s="17" t="s">
        <v>39</v>
      </c>
      <c r="B33" s="18">
        <v>4</v>
      </c>
      <c r="C33" s="18">
        <v>0</v>
      </c>
      <c r="D33" s="18">
        <v>2</v>
      </c>
      <c r="E33" s="19">
        <f t="shared" ref="E33:E39" si="1">SUM(B33:D33)</f>
        <v>6</v>
      </c>
      <c r="F33" s="20">
        <f>E33/E47</f>
        <v>9.9337748344370865E-3</v>
      </c>
    </row>
    <row r="34" spans="1:6" ht="18" x14ac:dyDescent="0.25">
      <c r="A34" s="17" t="s">
        <v>40</v>
      </c>
      <c r="B34" s="18">
        <v>1</v>
      </c>
      <c r="C34" s="18">
        <v>1</v>
      </c>
      <c r="D34" s="18">
        <v>2</v>
      </c>
      <c r="E34" s="19">
        <f t="shared" si="1"/>
        <v>4</v>
      </c>
      <c r="F34" s="20">
        <f>E34/E47</f>
        <v>6.6225165562913907E-3</v>
      </c>
    </row>
    <row r="35" spans="1:6" ht="18" x14ac:dyDescent="0.25">
      <c r="A35" s="17" t="s">
        <v>41</v>
      </c>
      <c r="B35" s="18">
        <v>51</v>
      </c>
      <c r="C35" s="18">
        <v>69</v>
      </c>
      <c r="D35" s="18">
        <v>16</v>
      </c>
      <c r="E35" s="19">
        <f t="shared" si="1"/>
        <v>136</v>
      </c>
      <c r="F35" s="20">
        <f>E35/E47</f>
        <v>0.2251655629139073</v>
      </c>
    </row>
    <row r="36" spans="1:6" ht="18" x14ac:dyDescent="0.25">
      <c r="A36" s="17" t="s">
        <v>42</v>
      </c>
      <c r="B36" s="18">
        <v>40</v>
      </c>
      <c r="C36" s="18">
        <v>38</v>
      </c>
      <c r="D36" s="18">
        <v>10</v>
      </c>
      <c r="E36" s="19">
        <f t="shared" si="1"/>
        <v>88</v>
      </c>
      <c r="F36" s="20">
        <f>E36/E47</f>
        <v>0.14569536423841059</v>
      </c>
    </row>
    <row r="37" spans="1:6" ht="18" x14ac:dyDescent="0.25">
      <c r="A37" s="17" t="s">
        <v>43</v>
      </c>
      <c r="B37" s="18">
        <v>5</v>
      </c>
      <c r="C37" s="18">
        <v>6</v>
      </c>
      <c r="D37" s="18">
        <v>4</v>
      </c>
      <c r="E37" s="19">
        <f t="shared" si="1"/>
        <v>15</v>
      </c>
      <c r="F37" s="20">
        <f>E37/E47</f>
        <v>2.4834437086092714E-2</v>
      </c>
    </row>
    <row r="38" spans="1:6" ht="18" x14ac:dyDescent="0.25">
      <c r="A38" s="17" t="s">
        <v>44</v>
      </c>
      <c r="B38" s="18">
        <v>8</v>
      </c>
      <c r="C38" s="18">
        <v>2</v>
      </c>
      <c r="D38" s="18">
        <v>0</v>
      </c>
      <c r="E38" s="19">
        <f t="shared" si="1"/>
        <v>10</v>
      </c>
      <c r="F38" s="20">
        <f>E38/E47</f>
        <v>1.6556291390728478E-2</v>
      </c>
    </row>
    <row r="39" spans="1:6" ht="18" x14ac:dyDescent="0.25">
      <c r="A39" s="27" t="s">
        <v>45</v>
      </c>
      <c r="B39" s="18">
        <v>13</v>
      </c>
      <c r="C39" s="18">
        <v>10</v>
      </c>
      <c r="D39" s="18">
        <v>4</v>
      </c>
      <c r="E39" s="19">
        <f t="shared" si="1"/>
        <v>27</v>
      </c>
      <c r="F39" s="20">
        <f>E39/E47</f>
        <v>4.4701986754966887E-2</v>
      </c>
    </row>
    <row r="40" spans="1:6" ht="18" x14ac:dyDescent="0.25">
      <c r="A40" s="17" t="s">
        <v>46</v>
      </c>
      <c r="B40" s="18">
        <v>5</v>
      </c>
      <c r="C40" s="18">
        <v>1</v>
      </c>
      <c r="D40" s="18">
        <v>2</v>
      </c>
      <c r="E40" s="19">
        <f>SUM(B40:D40)</f>
        <v>8</v>
      </c>
      <c r="F40" s="20">
        <f>E40/E47</f>
        <v>1.3245033112582781E-2</v>
      </c>
    </row>
    <row r="41" spans="1:6" ht="18" x14ac:dyDescent="0.25">
      <c r="A41" s="17" t="s">
        <v>47</v>
      </c>
      <c r="B41" s="18">
        <v>31</v>
      </c>
      <c r="C41" s="18">
        <v>76</v>
      </c>
      <c r="D41" s="18">
        <v>67</v>
      </c>
      <c r="E41" s="19">
        <f>SUM(B41:D41)</f>
        <v>174</v>
      </c>
      <c r="F41" s="20">
        <f>E41/E47</f>
        <v>0.28807947019867547</v>
      </c>
    </row>
    <row r="42" spans="1:6" ht="18" x14ac:dyDescent="0.25">
      <c r="A42" s="27" t="s">
        <v>48</v>
      </c>
      <c r="B42" s="18">
        <v>2</v>
      </c>
      <c r="C42" s="18">
        <v>3</v>
      </c>
      <c r="D42" s="18">
        <v>0</v>
      </c>
      <c r="E42" s="19">
        <f>SUM(B42:D42)</f>
        <v>5</v>
      </c>
      <c r="F42" s="20">
        <f>E42/E47</f>
        <v>8.2781456953642391E-3</v>
      </c>
    </row>
    <row r="43" spans="1:6" ht="18" x14ac:dyDescent="0.25">
      <c r="A43" s="17" t="s">
        <v>49</v>
      </c>
      <c r="B43" s="18">
        <v>0</v>
      </c>
      <c r="C43" s="18">
        <v>32</v>
      </c>
      <c r="D43" s="18">
        <v>0</v>
      </c>
      <c r="E43" s="19">
        <f>SUM(B43:D43)</f>
        <v>32</v>
      </c>
      <c r="F43" s="20">
        <f>E43/E47</f>
        <v>5.2980132450331126E-2</v>
      </c>
    </row>
    <row r="44" spans="1:6" ht="18" x14ac:dyDescent="0.25">
      <c r="A44" s="17" t="s">
        <v>51</v>
      </c>
      <c r="B44" s="18">
        <v>0</v>
      </c>
      <c r="C44" s="18">
        <v>0</v>
      </c>
      <c r="D44" s="18">
        <v>53</v>
      </c>
      <c r="E44" s="19">
        <f t="shared" ref="E44:E45" si="2">SUM(B44:D44)</f>
        <v>53</v>
      </c>
      <c r="F44" s="20">
        <f>E44/E47</f>
        <v>8.7748344370860931E-2</v>
      </c>
    </row>
    <row r="45" spans="1:6" ht="18" x14ac:dyDescent="0.25">
      <c r="A45" s="17" t="s">
        <v>52</v>
      </c>
      <c r="B45" s="18">
        <v>0</v>
      </c>
      <c r="C45" s="18">
        <v>0</v>
      </c>
      <c r="D45" s="18">
        <v>19</v>
      </c>
      <c r="E45" s="19">
        <f t="shared" si="2"/>
        <v>19</v>
      </c>
      <c r="F45" s="20">
        <f>E45/E47</f>
        <v>3.1456953642384107E-2</v>
      </c>
    </row>
    <row r="46" spans="1:6" ht="18" x14ac:dyDescent="0.25">
      <c r="A46" s="17" t="s">
        <v>50</v>
      </c>
      <c r="B46" s="18">
        <v>0</v>
      </c>
      <c r="C46" s="18">
        <v>0</v>
      </c>
      <c r="D46" s="18">
        <v>1</v>
      </c>
      <c r="E46" s="19">
        <f>SUM(B46:D46)</f>
        <v>1</v>
      </c>
      <c r="F46" s="20">
        <f>E46/E47</f>
        <v>1.6556291390728477E-3</v>
      </c>
    </row>
    <row r="47" spans="1:6" ht="18" x14ac:dyDescent="0.25">
      <c r="A47" s="21" t="s">
        <v>23</v>
      </c>
      <c r="B47" s="22">
        <f>SUM(B32:B46)</f>
        <v>171</v>
      </c>
      <c r="C47" s="22">
        <f>SUM(C32:C46)</f>
        <v>244</v>
      </c>
      <c r="D47" s="22">
        <f>SUM(D32:D46)</f>
        <v>189</v>
      </c>
      <c r="E47" s="22">
        <f>SUM(E32:E46)</f>
        <v>604</v>
      </c>
      <c r="F47" s="23">
        <f>SUM(F32:F46)</f>
        <v>0.99999999999999978</v>
      </c>
    </row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126" ht="15" customHeight="1" x14ac:dyDescent="0.25"/>
    <row r="127" ht="15" customHeight="1" x14ac:dyDescent="0.25"/>
    <row r="128" ht="15" customHeight="1" x14ac:dyDescent="0.25"/>
    <row r="129" spans="1:3" ht="15" customHeight="1" x14ac:dyDescent="0.25"/>
    <row r="135" spans="1:3" ht="15" customHeight="1" x14ac:dyDescent="0.25"/>
    <row r="136" spans="1:3" ht="15" customHeight="1" x14ac:dyDescent="0.25"/>
    <row r="137" spans="1:3" ht="15" customHeight="1" x14ac:dyDescent="0.25"/>
    <row r="138" spans="1:3" ht="15" customHeight="1" x14ac:dyDescent="0.25"/>
    <row r="139" spans="1:3" ht="15" customHeight="1" x14ac:dyDescent="0.25"/>
    <row r="140" spans="1:3" ht="15" customHeight="1" x14ac:dyDescent="0.25">
      <c r="A140" s="13"/>
      <c r="B140" s="13"/>
      <c r="C140" s="13"/>
    </row>
  </sheetData>
  <mergeCells count="1">
    <mergeCell ref="A1:F6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6"/>
  <sheetViews>
    <sheetView workbookViewId="0">
      <selection activeCell="G67" sqref="G67"/>
    </sheetView>
  </sheetViews>
  <sheetFormatPr baseColWidth="10" defaultRowHeight="15" x14ac:dyDescent="0.25"/>
  <cols>
    <col min="1" max="1" width="49.5703125" bestFit="1" customWidth="1"/>
    <col min="2" max="2" width="11.85546875" bestFit="1" customWidth="1"/>
    <col min="3" max="3" width="14.7109375" bestFit="1" customWidth="1"/>
    <col min="4" max="4" width="15.28515625" bestFit="1" customWidth="1"/>
    <col min="5" max="5" width="6.140625" bestFit="1" customWidth="1"/>
    <col min="10" max="10" width="49.5703125" bestFit="1" customWidth="1"/>
    <col min="11" max="11" width="18.42578125" customWidth="1"/>
  </cols>
  <sheetData>
    <row r="1" spans="1:10" ht="15" customHeight="1" x14ac:dyDescent="0.25">
      <c r="A1" s="29" t="s">
        <v>28</v>
      </c>
      <c r="B1" s="29"/>
      <c r="C1" s="29"/>
      <c r="D1" s="29"/>
      <c r="E1" s="29"/>
      <c r="F1" s="29"/>
    </row>
    <row r="2" spans="1:10" ht="15" customHeight="1" x14ac:dyDescent="0.25">
      <c r="A2" s="29"/>
      <c r="B2" s="29"/>
      <c r="C2" s="29"/>
      <c r="D2" s="29"/>
      <c r="E2" s="29"/>
      <c r="F2" s="29"/>
    </row>
    <row r="3" spans="1:10" ht="15" customHeight="1" x14ac:dyDescent="0.25">
      <c r="A3" s="29"/>
      <c r="B3" s="29"/>
      <c r="C3" s="29"/>
      <c r="D3" s="29"/>
      <c r="E3" s="29"/>
      <c r="F3" s="29"/>
    </row>
    <row r="4" spans="1:10" ht="15" customHeight="1" x14ac:dyDescent="0.25">
      <c r="A4" s="29"/>
      <c r="B4" s="29"/>
      <c r="C4" s="29"/>
      <c r="D4" s="29"/>
      <c r="E4" s="29"/>
      <c r="F4" s="29"/>
    </row>
    <row r="5" spans="1:10" ht="15" customHeight="1" x14ac:dyDescent="0.25">
      <c r="A5" s="29"/>
      <c r="B5" s="29"/>
      <c r="C5" s="29"/>
      <c r="D5" s="29"/>
      <c r="E5" s="29"/>
      <c r="F5" s="29"/>
    </row>
    <row r="6" spans="1:10" ht="15" customHeight="1" x14ac:dyDescent="0.25">
      <c r="A6" s="29"/>
      <c r="B6" s="29"/>
      <c r="C6" s="29"/>
      <c r="D6" s="29"/>
      <c r="E6" s="29"/>
      <c r="F6" s="29"/>
    </row>
    <row r="7" spans="1:10" x14ac:dyDescent="0.25">
      <c r="A7" s="8" t="s">
        <v>10</v>
      </c>
      <c r="B7" s="14" t="s">
        <v>34</v>
      </c>
      <c r="C7" s="14" t="s">
        <v>35</v>
      </c>
      <c r="D7" s="26" t="s">
        <v>36</v>
      </c>
      <c r="E7" s="31" t="s">
        <v>3</v>
      </c>
      <c r="F7" s="31"/>
    </row>
    <row r="8" spans="1:10" x14ac:dyDescent="0.25">
      <c r="A8" s="9" t="s">
        <v>24</v>
      </c>
      <c r="B8" s="25">
        <v>27</v>
      </c>
      <c r="C8" s="25">
        <v>13</v>
      </c>
      <c r="D8" s="25">
        <v>106</v>
      </c>
      <c r="E8" s="30">
        <f>SUM(B8:D8)</f>
        <v>146</v>
      </c>
      <c r="F8" s="30"/>
    </row>
    <row r="9" spans="1:10" x14ac:dyDescent="0.25">
      <c r="A9" s="9" t="s">
        <v>4</v>
      </c>
      <c r="B9" s="25">
        <v>16</v>
      </c>
      <c r="C9" s="25">
        <v>14</v>
      </c>
      <c r="D9" s="25">
        <v>16</v>
      </c>
      <c r="E9" s="30">
        <f t="shared" ref="E9:E15" si="0">SUM(B9:D9)</f>
        <v>46</v>
      </c>
      <c r="F9" s="30"/>
    </row>
    <row r="10" spans="1:10" x14ac:dyDescent="0.25">
      <c r="A10" s="9" t="s">
        <v>5</v>
      </c>
      <c r="B10" s="25">
        <v>7</v>
      </c>
      <c r="C10" s="25">
        <v>2</v>
      </c>
      <c r="D10" s="25">
        <v>6</v>
      </c>
      <c r="E10" s="30">
        <f t="shared" si="0"/>
        <v>15</v>
      </c>
      <c r="F10" s="30"/>
      <c r="J10" s="6"/>
    </row>
    <row r="11" spans="1:10" ht="15.75" thickBot="1" x14ac:dyDescent="0.3">
      <c r="A11" s="9" t="s">
        <v>6</v>
      </c>
      <c r="B11" s="25">
        <v>0</v>
      </c>
      <c r="C11" s="25">
        <v>131</v>
      </c>
      <c r="D11" s="25">
        <v>0</v>
      </c>
      <c r="E11" s="30">
        <f t="shared" si="0"/>
        <v>131</v>
      </c>
      <c r="F11" s="30"/>
      <c r="J11" s="7"/>
    </row>
    <row r="12" spans="1:10" x14ac:dyDescent="0.25">
      <c r="A12" s="9" t="s">
        <v>7</v>
      </c>
      <c r="B12" s="25">
        <f>[1]Afecciones!$B14</f>
        <v>0</v>
      </c>
      <c r="C12" s="25">
        <v>0</v>
      </c>
      <c r="D12" s="25">
        <f>[1]Afecciones!$B32</f>
        <v>0</v>
      </c>
      <c r="E12" s="30">
        <f t="shared" si="0"/>
        <v>0</v>
      </c>
      <c r="F12" s="30"/>
      <c r="J12" s="3"/>
    </row>
    <row r="13" spans="1:10" x14ac:dyDescent="0.25">
      <c r="A13" s="24" t="s">
        <v>25</v>
      </c>
      <c r="B13" s="25">
        <v>107</v>
      </c>
      <c r="C13" s="25">
        <v>323</v>
      </c>
      <c r="D13" s="25">
        <v>0</v>
      </c>
      <c r="E13" s="30">
        <f t="shared" si="0"/>
        <v>430</v>
      </c>
      <c r="F13" s="30"/>
      <c r="J13" s="4"/>
    </row>
    <row r="14" spans="1:10" x14ac:dyDescent="0.25">
      <c r="A14" s="9" t="s">
        <v>8</v>
      </c>
      <c r="B14" s="25">
        <v>1</v>
      </c>
      <c r="C14" s="25">
        <v>0</v>
      </c>
      <c r="D14" s="25">
        <v>0</v>
      </c>
      <c r="E14" s="30">
        <f t="shared" si="0"/>
        <v>1</v>
      </c>
      <c r="F14" s="30"/>
      <c r="J14" s="5"/>
    </row>
    <row r="15" spans="1:10" x14ac:dyDescent="0.25">
      <c r="A15" s="9" t="s">
        <v>9</v>
      </c>
      <c r="B15" s="25">
        <v>25</v>
      </c>
      <c r="C15" s="25">
        <v>7</v>
      </c>
      <c r="D15" s="25">
        <v>0</v>
      </c>
      <c r="E15" s="30">
        <f t="shared" si="0"/>
        <v>32</v>
      </c>
      <c r="F15" s="30"/>
    </row>
    <row r="19" spans="1:6" x14ac:dyDescent="0.25">
      <c r="A19" s="29"/>
      <c r="B19" s="29"/>
      <c r="C19" s="29"/>
      <c r="D19" s="29"/>
      <c r="E19" s="29"/>
      <c r="F19" s="29"/>
    </row>
    <row r="20" spans="1:6" x14ac:dyDescent="0.25">
      <c r="A20" s="29"/>
      <c r="B20" s="29"/>
      <c r="C20" s="29"/>
      <c r="D20" s="29"/>
      <c r="E20" s="29"/>
      <c r="F20" s="29"/>
    </row>
    <row r="21" spans="1:6" x14ac:dyDescent="0.25">
      <c r="A21" s="29"/>
      <c r="B21" s="29"/>
      <c r="C21" s="29"/>
      <c r="D21" s="29"/>
      <c r="E21" s="29"/>
      <c r="F21" s="29"/>
    </row>
    <row r="22" spans="1:6" x14ac:dyDescent="0.25">
      <c r="A22" s="29"/>
      <c r="B22" s="29"/>
      <c r="C22" s="29"/>
      <c r="D22" s="29"/>
      <c r="E22" s="29"/>
      <c r="F22" s="29"/>
    </row>
    <row r="23" spans="1:6" x14ac:dyDescent="0.25">
      <c r="A23" s="29"/>
      <c r="B23" s="29"/>
      <c r="C23" s="29"/>
      <c r="D23" s="29"/>
      <c r="E23" s="29"/>
      <c r="F23" s="29"/>
    </row>
    <row r="24" spans="1:6" x14ac:dyDescent="0.25">
      <c r="A24" s="29"/>
      <c r="B24" s="29"/>
      <c r="C24" s="29"/>
      <c r="D24" s="29"/>
      <c r="E24" s="29"/>
      <c r="F24" s="29"/>
    </row>
    <row r="25" spans="1:6" x14ac:dyDescent="0.25">
      <c r="A25" s="32"/>
      <c r="B25" s="35"/>
      <c r="C25" s="35"/>
      <c r="D25" s="37"/>
      <c r="E25" s="38"/>
      <c r="F25" s="38"/>
    </row>
    <row r="26" spans="1:6" x14ac:dyDescent="0.25">
      <c r="A26" s="33"/>
      <c r="B26" s="36"/>
      <c r="C26" s="36"/>
      <c r="D26" s="36"/>
      <c r="E26" s="39"/>
      <c r="F26" s="39"/>
    </row>
    <row r="27" spans="1:6" x14ac:dyDescent="0.25">
      <c r="A27" s="33"/>
      <c r="B27" s="36"/>
      <c r="C27" s="36"/>
      <c r="D27" s="36"/>
      <c r="E27" s="39"/>
      <c r="F27" s="39"/>
    </row>
    <row r="28" spans="1:6" x14ac:dyDescent="0.25">
      <c r="A28" s="33"/>
      <c r="B28" s="36"/>
      <c r="C28" s="36"/>
      <c r="D28" s="36"/>
      <c r="E28" s="39"/>
      <c r="F28" s="39"/>
    </row>
    <row r="29" spans="1:6" x14ac:dyDescent="0.25">
      <c r="A29" s="33"/>
      <c r="B29" s="36"/>
      <c r="C29" s="36"/>
      <c r="D29" s="36"/>
      <c r="E29" s="39"/>
      <c r="F29" s="39"/>
    </row>
    <row r="30" spans="1:6" x14ac:dyDescent="0.25">
      <c r="A30" s="33"/>
      <c r="B30" s="36"/>
      <c r="C30" s="36"/>
      <c r="D30" s="36"/>
      <c r="E30" s="39"/>
      <c r="F30" s="39"/>
    </row>
    <row r="31" spans="1:6" x14ac:dyDescent="0.25">
      <c r="A31" s="33"/>
      <c r="B31" s="36"/>
      <c r="C31" s="36"/>
      <c r="D31" s="36"/>
      <c r="E31" s="39"/>
      <c r="F31" s="39"/>
    </row>
    <row r="32" spans="1:6" x14ac:dyDescent="0.25">
      <c r="A32" s="33"/>
      <c r="B32" s="36"/>
      <c r="C32" s="36"/>
      <c r="D32" s="36"/>
      <c r="E32" s="39"/>
      <c r="F32" s="39"/>
    </row>
    <row r="33" spans="1:6" x14ac:dyDescent="0.25">
      <c r="A33" s="33"/>
      <c r="B33" s="36"/>
      <c r="C33" s="36"/>
      <c r="D33" s="36"/>
      <c r="E33" s="39"/>
      <c r="F33" s="39"/>
    </row>
    <row r="34" spans="1:6" x14ac:dyDescent="0.25">
      <c r="A34" s="33"/>
      <c r="B34" s="33"/>
      <c r="C34" s="33"/>
      <c r="D34" s="43"/>
      <c r="E34" s="33"/>
      <c r="F34" s="33"/>
    </row>
    <row r="38" spans="1:6" x14ac:dyDescent="0.25">
      <c r="A38" s="29"/>
      <c r="B38" s="29"/>
      <c r="C38" s="29"/>
      <c r="D38" s="29"/>
      <c r="E38" s="29"/>
      <c r="F38" s="29"/>
    </row>
    <row r="39" spans="1:6" x14ac:dyDescent="0.25">
      <c r="A39" s="29"/>
      <c r="B39" s="29"/>
      <c r="C39" s="29"/>
      <c r="D39" s="29"/>
      <c r="E39" s="29"/>
      <c r="F39" s="29"/>
    </row>
    <row r="40" spans="1:6" x14ac:dyDescent="0.25">
      <c r="A40" s="29"/>
      <c r="B40" s="29"/>
      <c r="C40" s="29"/>
      <c r="D40" s="29"/>
      <c r="E40" s="29"/>
      <c r="F40" s="29"/>
    </row>
    <row r="41" spans="1:6" x14ac:dyDescent="0.25">
      <c r="A41" s="29"/>
      <c r="B41" s="29"/>
      <c r="C41" s="29"/>
      <c r="D41" s="29"/>
      <c r="E41" s="29"/>
      <c r="F41" s="29"/>
    </row>
    <row r="42" spans="1:6" x14ac:dyDescent="0.25">
      <c r="A42" s="29"/>
      <c r="B42" s="29"/>
      <c r="C42" s="29"/>
      <c r="D42" s="29"/>
      <c r="E42" s="29"/>
      <c r="F42" s="29"/>
    </row>
    <row r="43" spans="1:6" x14ac:dyDescent="0.25">
      <c r="A43" s="29"/>
      <c r="B43" s="29"/>
      <c r="C43" s="29"/>
      <c r="D43" s="29"/>
      <c r="E43" s="29"/>
      <c r="F43" s="29"/>
    </row>
    <row r="44" spans="1:6" x14ac:dyDescent="0.25">
      <c r="A44" s="32"/>
      <c r="B44" s="35"/>
      <c r="C44" s="35"/>
      <c r="D44" s="37"/>
      <c r="E44" s="38"/>
      <c r="F44" s="38"/>
    </row>
    <row r="45" spans="1:6" x14ac:dyDescent="0.25">
      <c r="A45" s="33"/>
      <c r="B45" s="36"/>
      <c r="C45" s="36"/>
      <c r="D45" s="36"/>
      <c r="E45" s="39"/>
      <c r="F45" s="39"/>
    </row>
    <row r="46" spans="1:6" x14ac:dyDescent="0.25">
      <c r="A46" s="33"/>
      <c r="B46" s="36"/>
      <c r="C46" s="36"/>
      <c r="D46" s="36"/>
      <c r="E46" s="39"/>
      <c r="F46" s="39"/>
    </row>
    <row r="47" spans="1:6" x14ac:dyDescent="0.25">
      <c r="A47" s="33"/>
      <c r="B47" s="36"/>
      <c r="C47" s="36"/>
      <c r="D47" s="36"/>
      <c r="E47" s="39"/>
      <c r="F47" s="39"/>
    </row>
    <row r="48" spans="1:6" x14ac:dyDescent="0.25">
      <c r="A48" s="33"/>
      <c r="B48" s="36"/>
      <c r="C48" s="36"/>
      <c r="D48" s="36"/>
      <c r="E48" s="39"/>
      <c r="F48" s="39"/>
    </row>
    <row r="49" spans="1:6" x14ac:dyDescent="0.25">
      <c r="A49" s="33"/>
      <c r="B49" s="36"/>
      <c r="C49" s="36"/>
      <c r="D49" s="36"/>
      <c r="E49" s="39"/>
      <c r="F49" s="39"/>
    </row>
    <row r="50" spans="1:6" x14ac:dyDescent="0.25">
      <c r="A50" s="33"/>
      <c r="B50" s="36"/>
      <c r="C50" s="36"/>
      <c r="D50" s="36"/>
      <c r="E50" s="39"/>
      <c r="F50" s="39"/>
    </row>
    <row r="51" spans="1:6" x14ac:dyDescent="0.25">
      <c r="A51" s="33"/>
      <c r="B51" s="36"/>
      <c r="C51" s="36"/>
      <c r="D51" s="36"/>
      <c r="E51" s="39"/>
      <c r="F51" s="39"/>
    </row>
    <row r="52" spans="1:6" x14ac:dyDescent="0.25">
      <c r="A52" s="33"/>
      <c r="B52" s="36"/>
      <c r="C52" s="36"/>
      <c r="D52" s="36"/>
      <c r="E52" s="39"/>
      <c r="F52" s="39"/>
    </row>
    <row r="59" spans="1:6" x14ac:dyDescent="0.25">
      <c r="A59" s="29"/>
      <c r="B59" s="29"/>
      <c r="C59" s="29"/>
      <c r="D59" s="29"/>
      <c r="E59" s="29"/>
      <c r="F59" s="29"/>
    </row>
    <row r="60" spans="1:6" x14ac:dyDescent="0.25">
      <c r="A60" s="29"/>
      <c r="B60" s="29"/>
      <c r="C60" s="29"/>
      <c r="D60" s="29"/>
      <c r="E60" s="29"/>
      <c r="F60" s="29"/>
    </row>
    <row r="61" spans="1:6" x14ac:dyDescent="0.25">
      <c r="A61" s="29"/>
      <c r="B61" s="29"/>
      <c r="C61" s="29"/>
      <c r="D61" s="29"/>
      <c r="E61" s="29"/>
      <c r="F61" s="29"/>
    </row>
    <row r="62" spans="1:6" x14ac:dyDescent="0.25">
      <c r="A62" s="29"/>
      <c r="B62" s="29"/>
      <c r="C62" s="29"/>
      <c r="D62" s="29"/>
      <c r="E62" s="29"/>
      <c r="F62" s="29"/>
    </row>
    <row r="63" spans="1:6" x14ac:dyDescent="0.25">
      <c r="A63" s="29"/>
      <c r="B63" s="29"/>
      <c r="C63" s="29"/>
      <c r="D63" s="29"/>
      <c r="E63" s="29"/>
      <c r="F63" s="29"/>
    </row>
    <row r="64" spans="1:6" x14ac:dyDescent="0.25">
      <c r="A64" s="29"/>
      <c r="B64" s="29"/>
      <c r="C64" s="29"/>
      <c r="D64" s="29"/>
      <c r="E64" s="29"/>
      <c r="F64" s="29"/>
    </row>
    <row r="65" spans="1:11" x14ac:dyDescent="0.25">
      <c r="A65" s="32"/>
      <c r="B65" s="35"/>
      <c r="C65" s="35"/>
      <c r="D65" s="37"/>
      <c r="E65" s="38"/>
      <c r="F65" s="38"/>
      <c r="J65" s="32"/>
      <c r="K65" s="35"/>
    </row>
    <row r="66" spans="1:11" x14ac:dyDescent="0.25">
      <c r="A66" s="33"/>
      <c r="B66" s="36"/>
      <c r="C66" s="36"/>
      <c r="D66" s="36"/>
      <c r="E66" s="39"/>
      <c r="F66" s="39"/>
      <c r="J66" s="33"/>
      <c r="K66" s="36"/>
    </row>
    <row r="67" spans="1:11" x14ac:dyDescent="0.25">
      <c r="A67" s="33"/>
      <c r="B67" s="36"/>
      <c r="C67" s="36"/>
      <c r="D67" s="36"/>
      <c r="E67" s="39"/>
      <c r="F67" s="39"/>
      <c r="J67" s="33"/>
      <c r="K67" s="36"/>
    </row>
    <row r="68" spans="1:11" x14ac:dyDescent="0.25">
      <c r="A68" s="33"/>
      <c r="B68" s="36"/>
      <c r="C68" s="36"/>
      <c r="D68" s="36"/>
      <c r="E68" s="39"/>
      <c r="F68" s="39"/>
      <c r="J68" s="33"/>
      <c r="K68" s="36"/>
    </row>
    <row r="69" spans="1:11" x14ac:dyDescent="0.25">
      <c r="A69" s="33"/>
      <c r="B69" s="36"/>
      <c r="C69" s="36"/>
      <c r="D69" s="36"/>
      <c r="E69" s="39"/>
      <c r="F69" s="39"/>
      <c r="J69" s="33"/>
      <c r="K69" s="36"/>
    </row>
    <row r="70" spans="1:11" x14ac:dyDescent="0.25">
      <c r="A70" s="33"/>
      <c r="B70" s="36"/>
      <c r="C70" s="36"/>
      <c r="D70" s="36"/>
      <c r="E70" s="39"/>
      <c r="F70" s="39"/>
      <c r="J70" s="33"/>
      <c r="K70" s="36"/>
    </row>
    <row r="71" spans="1:11" x14ac:dyDescent="0.25">
      <c r="A71" s="34"/>
      <c r="B71" s="36"/>
      <c r="C71" s="36"/>
      <c r="D71" s="36"/>
      <c r="E71" s="39"/>
      <c r="F71" s="39"/>
      <c r="J71" s="34"/>
      <c r="K71" s="36"/>
    </row>
    <row r="72" spans="1:11" x14ac:dyDescent="0.25">
      <c r="A72" s="33"/>
      <c r="B72" s="36"/>
      <c r="C72" s="36"/>
      <c r="D72" s="36"/>
      <c r="E72" s="39"/>
      <c r="F72" s="39"/>
      <c r="J72" s="33"/>
      <c r="K72" s="36"/>
    </row>
    <row r="73" spans="1:11" x14ac:dyDescent="0.25">
      <c r="A73" s="33"/>
      <c r="B73" s="36"/>
      <c r="C73" s="36"/>
      <c r="D73" s="36"/>
      <c r="E73" s="39"/>
      <c r="F73" s="39"/>
      <c r="J73" s="33"/>
      <c r="K73" s="36"/>
    </row>
    <row r="77" spans="1:11" x14ac:dyDescent="0.25">
      <c r="A77" s="32"/>
      <c r="B77" s="35"/>
      <c r="C77" s="35"/>
      <c r="D77" s="37"/>
      <c r="E77" s="38"/>
      <c r="F77" s="38"/>
      <c r="G77" s="37"/>
    </row>
    <row r="78" spans="1:11" x14ac:dyDescent="0.25">
      <c r="A78" s="33"/>
      <c r="B78" s="36"/>
      <c r="C78" s="36"/>
      <c r="D78" s="36"/>
      <c r="E78" s="39"/>
      <c r="F78" s="39"/>
      <c r="G78" s="40"/>
    </row>
    <row r="79" spans="1:11" x14ac:dyDescent="0.25">
      <c r="A79" s="33"/>
      <c r="B79" s="36"/>
      <c r="C79" s="36"/>
      <c r="D79" s="36"/>
      <c r="E79" s="39"/>
      <c r="F79" s="39"/>
      <c r="G79" s="40"/>
    </row>
    <row r="80" spans="1:11" x14ac:dyDescent="0.25">
      <c r="A80" s="33"/>
      <c r="B80" s="36"/>
      <c r="C80" s="36"/>
      <c r="D80" s="36"/>
      <c r="E80" s="39"/>
      <c r="F80" s="39"/>
      <c r="G80" s="40"/>
    </row>
    <row r="81" spans="1:7" x14ac:dyDescent="0.25">
      <c r="A81" s="33"/>
      <c r="B81" s="36"/>
      <c r="C81" s="36"/>
      <c r="D81" s="36"/>
      <c r="E81" s="39"/>
      <c r="F81" s="39"/>
      <c r="G81" s="40"/>
    </row>
    <row r="82" spans="1:7" x14ac:dyDescent="0.25">
      <c r="A82" s="33"/>
      <c r="B82" s="36"/>
      <c r="C82" s="36"/>
      <c r="D82" s="36"/>
      <c r="E82" s="39"/>
      <c r="F82" s="39"/>
      <c r="G82" s="40"/>
    </row>
    <row r="83" spans="1:7" x14ac:dyDescent="0.25">
      <c r="A83" s="34"/>
      <c r="B83" s="36"/>
      <c r="C83" s="36"/>
      <c r="D83" s="36"/>
      <c r="E83" s="39"/>
      <c r="F83" s="39"/>
      <c r="G83" s="40"/>
    </row>
    <row r="84" spans="1:7" x14ac:dyDescent="0.25">
      <c r="A84" s="33"/>
      <c r="B84" s="36"/>
      <c r="C84" s="36"/>
      <c r="D84" s="36"/>
      <c r="E84" s="39"/>
      <c r="F84" s="39"/>
      <c r="G84" s="40"/>
    </row>
    <row r="85" spans="1:7" x14ac:dyDescent="0.25">
      <c r="A85" s="33"/>
      <c r="B85" s="36"/>
      <c r="C85" s="36"/>
      <c r="D85" s="36"/>
      <c r="E85" s="39"/>
      <c r="F85" s="39"/>
      <c r="G85" s="40"/>
    </row>
    <row r="86" spans="1:7" x14ac:dyDescent="0.25">
      <c r="A86" s="34"/>
      <c r="B86" s="33"/>
      <c r="C86" s="33"/>
      <c r="D86" s="33"/>
      <c r="E86" s="41"/>
      <c r="F86" s="41"/>
      <c r="G86" s="42"/>
    </row>
  </sheetData>
  <mergeCells count="50">
    <mergeCell ref="E12:F12"/>
    <mergeCell ref="E13:F13"/>
    <mergeCell ref="E14:F14"/>
    <mergeCell ref="E15:F15"/>
    <mergeCell ref="A1:F6"/>
    <mergeCell ref="E7:F7"/>
    <mergeCell ref="E8:F8"/>
    <mergeCell ref="E9:F9"/>
    <mergeCell ref="E10:F10"/>
    <mergeCell ref="E11:F11"/>
    <mergeCell ref="A19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A38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A59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tabSelected="1" topLeftCell="A2" workbookViewId="0">
      <selection activeCell="H12" sqref="H12"/>
    </sheetView>
  </sheetViews>
  <sheetFormatPr baseColWidth="10" defaultRowHeight="15" x14ac:dyDescent="0.25"/>
  <cols>
    <col min="1" max="1" width="45.28515625" bestFit="1" customWidth="1"/>
    <col min="2" max="2" width="20.140625" bestFit="1" customWidth="1"/>
    <col min="3" max="3" width="20.5703125" bestFit="1" customWidth="1"/>
    <col min="4" max="4" width="20.140625" bestFit="1" customWidth="1"/>
    <col min="5" max="5" width="20.140625" customWidth="1"/>
    <col min="6" max="6" width="9.85546875" bestFit="1" customWidth="1"/>
    <col min="7" max="7" width="10.28515625" bestFit="1" customWidth="1"/>
  </cols>
  <sheetData>
    <row r="1" spans="1:8" x14ac:dyDescent="0.25">
      <c r="A1" s="29" t="s">
        <v>28</v>
      </c>
      <c r="B1" s="29"/>
      <c r="C1" s="29"/>
      <c r="D1" s="29"/>
      <c r="E1" s="29"/>
      <c r="F1" s="29"/>
      <c r="G1" s="29"/>
    </row>
    <row r="2" spans="1:8" x14ac:dyDescent="0.25">
      <c r="A2" s="29"/>
      <c r="B2" s="29"/>
      <c r="C2" s="29"/>
      <c r="D2" s="29"/>
      <c r="E2" s="29"/>
      <c r="F2" s="29"/>
      <c r="G2" s="29"/>
    </row>
    <row r="3" spans="1:8" x14ac:dyDescent="0.25">
      <c r="A3" s="29"/>
      <c r="B3" s="29"/>
      <c r="C3" s="29"/>
      <c r="D3" s="29"/>
      <c r="E3" s="29"/>
      <c r="F3" s="29"/>
      <c r="G3" s="29"/>
    </row>
    <row r="4" spans="1:8" x14ac:dyDescent="0.25">
      <c r="A4" s="29"/>
      <c r="B4" s="29"/>
      <c r="C4" s="29"/>
      <c r="D4" s="29"/>
      <c r="E4" s="29"/>
      <c r="F4" s="29"/>
      <c r="G4" s="29"/>
    </row>
    <row r="5" spans="1:8" x14ac:dyDescent="0.25">
      <c r="A5" s="29"/>
      <c r="B5" s="29"/>
      <c r="C5" s="29"/>
      <c r="D5" s="29"/>
      <c r="E5" s="29"/>
      <c r="F5" s="29"/>
      <c r="G5" s="29"/>
    </row>
    <row r="6" spans="1:8" x14ac:dyDescent="0.25">
      <c r="A6" s="29"/>
      <c r="B6" s="29"/>
      <c r="C6" s="29"/>
      <c r="D6" s="29"/>
      <c r="E6" s="29"/>
      <c r="F6" s="29"/>
      <c r="G6" s="29"/>
      <c r="H6" s="1"/>
    </row>
    <row r="7" spans="1:8" ht="12.6" customHeight="1" x14ac:dyDescent="0.25">
      <c r="A7" s="12" t="s">
        <v>17</v>
      </c>
      <c r="B7" s="11"/>
      <c r="C7" s="11"/>
      <c r="D7" s="11"/>
      <c r="E7" s="11"/>
      <c r="F7" s="11"/>
      <c r="G7" s="11"/>
      <c r="H7" s="1"/>
    </row>
    <row r="8" spans="1:8" x14ac:dyDescent="0.25">
      <c r="A8" s="14" t="s">
        <v>11</v>
      </c>
      <c r="B8" s="14" t="s">
        <v>12</v>
      </c>
      <c r="C8" s="8"/>
      <c r="D8" s="8"/>
      <c r="E8" s="8"/>
      <c r="F8" s="14" t="s">
        <v>13</v>
      </c>
      <c r="G8" s="9"/>
    </row>
    <row r="9" spans="1:8" x14ac:dyDescent="0.25">
      <c r="A9" s="25"/>
      <c r="B9" s="44" t="s">
        <v>18</v>
      </c>
      <c r="C9" s="25" t="s">
        <v>19</v>
      </c>
      <c r="D9" s="25" t="s">
        <v>26</v>
      </c>
      <c r="E9" s="25"/>
      <c r="F9" s="44" t="s">
        <v>14</v>
      </c>
      <c r="G9" s="14" t="s">
        <v>15</v>
      </c>
    </row>
    <row r="10" spans="1:8" ht="21.75" customHeight="1" x14ac:dyDescent="0.25">
      <c r="A10" s="25"/>
      <c r="B10" s="25"/>
      <c r="C10" s="25"/>
      <c r="D10" s="25"/>
      <c r="E10" s="25"/>
      <c r="F10" s="45" t="s">
        <v>16</v>
      </c>
      <c r="G10" s="45" t="s">
        <v>27</v>
      </c>
    </row>
    <row r="11" spans="1:8" x14ac:dyDescent="0.25">
      <c r="A11" s="9" t="s">
        <v>24</v>
      </c>
      <c r="B11" s="25">
        <v>35</v>
      </c>
      <c r="C11" s="25">
        <v>153</v>
      </c>
      <c r="D11" s="25">
        <f>'Data Cruda de Afecciones '!E8+[1]Afecciones!$B40</f>
        <v>146</v>
      </c>
      <c r="E11" s="25">
        <v>106</v>
      </c>
      <c r="F11" s="46">
        <f>E11-D11</f>
        <v>-40</v>
      </c>
      <c r="G11" s="47">
        <v>1.06</v>
      </c>
    </row>
    <row r="12" spans="1:8" x14ac:dyDescent="0.25">
      <c r="A12" s="9" t="s">
        <v>4</v>
      </c>
      <c r="B12" s="25">
        <v>54</v>
      </c>
      <c r="C12" s="25">
        <v>54</v>
      </c>
      <c r="D12" s="25">
        <f>'Data Cruda de Afecciones '!E9+[1]Afecciones!$B41</f>
        <v>48</v>
      </c>
      <c r="E12" s="25">
        <v>16</v>
      </c>
      <c r="F12" s="46">
        <f t="shared" ref="F12:F18" si="0">E12-D12</f>
        <v>-32</v>
      </c>
      <c r="G12" s="47">
        <f>E12/D12</f>
        <v>0.33333333333333331</v>
      </c>
    </row>
    <row r="13" spans="1:8" x14ac:dyDescent="0.25">
      <c r="A13" s="9" t="s">
        <v>5</v>
      </c>
      <c r="B13" s="25">
        <v>13</v>
      </c>
      <c r="C13" s="25">
        <v>9</v>
      </c>
      <c r="D13" s="25">
        <f>'Data Cruda de Afecciones '!E10+[1]Afecciones!$B42</f>
        <v>15</v>
      </c>
      <c r="E13" s="25">
        <v>6</v>
      </c>
      <c r="F13" s="46">
        <f t="shared" si="0"/>
        <v>-9</v>
      </c>
      <c r="G13" s="47">
        <f t="shared" ref="G13:G18" si="1">E13/D13</f>
        <v>0.4</v>
      </c>
    </row>
    <row r="14" spans="1:8" x14ac:dyDescent="0.25">
      <c r="A14" s="9" t="s">
        <v>6</v>
      </c>
      <c r="B14" s="25">
        <v>84</v>
      </c>
      <c r="C14" s="25">
        <v>234</v>
      </c>
      <c r="D14" s="25">
        <f>'Data Cruda de Afecciones '!E11+[1]Afecciones!$B43</f>
        <v>7932</v>
      </c>
      <c r="E14" s="25">
        <v>0</v>
      </c>
      <c r="F14" s="46">
        <f t="shared" si="0"/>
        <v>-7932</v>
      </c>
      <c r="G14" s="47">
        <f t="shared" si="1"/>
        <v>0</v>
      </c>
    </row>
    <row r="15" spans="1:8" x14ac:dyDescent="0.25">
      <c r="A15" s="9" t="s">
        <v>7</v>
      </c>
      <c r="B15" s="25">
        <v>0</v>
      </c>
      <c r="C15" s="25">
        <v>0</v>
      </c>
      <c r="D15" s="25">
        <f>'Data Cruda de Afecciones '!E12+[1]Afecciones!$B44</f>
        <v>1759</v>
      </c>
      <c r="E15" s="25">
        <v>0</v>
      </c>
      <c r="F15" s="46">
        <f t="shared" si="0"/>
        <v>-1759</v>
      </c>
      <c r="G15" s="47">
        <f t="shared" si="1"/>
        <v>0</v>
      </c>
    </row>
    <row r="16" spans="1:8" x14ac:dyDescent="0.25">
      <c r="A16" s="9" t="s">
        <v>25</v>
      </c>
      <c r="B16" s="25">
        <v>842</v>
      </c>
      <c r="C16" s="25">
        <v>956</v>
      </c>
      <c r="D16" s="25">
        <f>'Data Cruda de Afecciones '!E13+[1]Afecciones!$B45</f>
        <v>3049</v>
      </c>
      <c r="E16" s="25">
        <v>0</v>
      </c>
      <c r="F16" s="46">
        <f t="shared" si="0"/>
        <v>-3049</v>
      </c>
      <c r="G16" s="47">
        <f t="shared" si="1"/>
        <v>0</v>
      </c>
    </row>
    <row r="17" spans="1:7" x14ac:dyDescent="0.25">
      <c r="A17" s="9" t="s">
        <v>8</v>
      </c>
      <c r="B17" s="25">
        <v>0</v>
      </c>
      <c r="C17" s="25">
        <v>0</v>
      </c>
      <c r="D17" s="25">
        <f>'Data Cruda de Afecciones '!E14+[1]Afecciones!$B46</f>
        <v>3</v>
      </c>
      <c r="E17" s="25">
        <v>0</v>
      </c>
      <c r="F17" s="46">
        <f t="shared" si="0"/>
        <v>-3</v>
      </c>
      <c r="G17" s="47">
        <f t="shared" si="1"/>
        <v>0</v>
      </c>
    </row>
    <row r="18" spans="1:7" x14ac:dyDescent="0.25">
      <c r="A18" s="9" t="s">
        <v>9</v>
      </c>
      <c r="B18" s="25">
        <v>787</v>
      </c>
      <c r="C18" s="25">
        <v>936</v>
      </c>
      <c r="D18" s="25">
        <f>'Data Cruda de Afecciones '!E15+[1]Afecciones!$B47</f>
        <v>68</v>
      </c>
      <c r="E18" s="25">
        <v>0</v>
      </c>
      <c r="F18" s="46">
        <f t="shared" si="0"/>
        <v>-68</v>
      </c>
      <c r="G18" s="47">
        <f t="shared" si="1"/>
        <v>0</v>
      </c>
    </row>
    <row r="19" spans="1:7" x14ac:dyDescent="0.25">
      <c r="G19" s="2"/>
    </row>
    <row r="20" spans="1:7" x14ac:dyDescent="0.25">
      <c r="G20" s="2"/>
    </row>
    <row r="21" spans="1:7" x14ac:dyDescent="0.25">
      <c r="G21" s="2"/>
    </row>
  </sheetData>
  <mergeCells count="1">
    <mergeCell ref="A1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Data Cruda de Hechos</vt:lpstr>
      <vt:lpstr>Data Cruda de Afecciones </vt:lpstr>
      <vt:lpstr>Data de la Variables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OAI</dc:creator>
  <cp:lastModifiedBy>Usuario</cp:lastModifiedBy>
  <dcterms:created xsi:type="dcterms:W3CDTF">2022-04-27T15:56:57Z</dcterms:created>
  <dcterms:modified xsi:type="dcterms:W3CDTF">2023-01-10T11:57:12Z</dcterms:modified>
</cp:coreProperties>
</file>